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Σταύρος\Μέθοδοι Προσομοίωσης\"/>
    </mc:Choice>
  </mc:AlternateContent>
  <xr:revisionPtr revIDLastSave="0" documentId="13_ncr:1_{5CCC7735-9AA1-4A32-A978-71FE58B6B4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J3" i="1"/>
  <c r="J4" i="1"/>
  <c r="J5" i="1"/>
  <c r="J6" i="1"/>
  <c r="F2" i="1"/>
  <c r="F3" i="1" s="1"/>
  <c r="F4" i="1" s="1"/>
  <c r="F5" i="1" s="1"/>
  <c r="F6" i="1" s="1"/>
  <c r="E2" i="1"/>
  <c r="E3" i="1" s="1"/>
  <c r="E4" i="1" s="1"/>
  <c r="E5" i="1" s="1"/>
  <c r="E6" i="1" s="1"/>
  <c r="D2" i="1"/>
  <c r="D3" i="1" s="1"/>
  <c r="D4" i="1" s="1"/>
  <c r="D5" i="1" s="1"/>
  <c r="D6" i="1" s="1"/>
  <c r="C2" i="1"/>
  <c r="C3" i="1" s="1"/>
  <c r="C4" i="1" s="1"/>
  <c r="C5" i="1" s="1"/>
  <c r="C6" i="1" s="1"/>
  <c r="B2" i="1"/>
  <c r="E20" i="1"/>
  <c r="F20" i="1" s="1"/>
  <c r="D19" i="1"/>
  <c r="E19" i="1" s="1"/>
  <c r="F19" i="1" s="1"/>
  <c r="D20" i="1"/>
  <c r="D21" i="1"/>
  <c r="E21" i="1" s="1"/>
  <c r="F21" i="1" s="1"/>
  <c r="D22" i="1"/>
  <c r="E22" i="1" s="1"/>
  <c r="F22" i="1" s="1"/>
  <c r="D18" i="1"/>
  <c r="E18" i="1" s="1"/>
  <c r="F18" i="1" s="1"/>
  <c r="H2" i="1" l="1"/>
  <c r="H3" i="1"/>
  <c r="F23" i="1"/>
  <c r="B4" i="1"/>
  <c r="B5" i="1" l="1"/>
  <c r="H4" i="1"/>
  <c r="B6" i="1" l="1"/>
  <c r="H5" i="1"/>
  <c r="H6" i="1" l="1"/>
  <c r="I2" i="1"/>
  <c r="J2" i="1" l="1"/>
  <c r="K2" i="1" s="1"/>
  <c r="K3" i="1"/>
  <c r="K4" i="1"/>
  <c r="K6" i="1"/>
  <c r="K5" i="1"/>
  <c r="L2" i="1" l="1"/>
  <c r="M2" i="1" s="1"/>
  <c r="N2" i="1" s="1"/>
  <c r="I11" i="1" l="1"/>
  <c r="H11" i="1"/>
</calcChain>
</file>

<file path=xl/sharedStrings.xml><?xml version="1.0" encoding="utf-8"?>
<sst xmlns="http://schemas.openxmlformats.org/spreadsheetml/2006/main" count="29" uniqueCount="29">
  <si>
    <t>Επανάληψη</t>
  </si>
  <si>
    <t>Πελάτης 1</t>
  </si>
  <si>
    <t>Πελάτης 2</t>
  </si>
  <si>
    <t>Πελάτης 3</t>
  </si>
  <si>
    <t>Πελάτης 4</t>
  </si>
  <si>
    <t>Πελάτης 5</t>
  </si>
  <si>
    <t>ΜΟ/Επανάληψη</t>
  </si>
  <si>
    <t>MO Συνόλου επαναλήψεων</t>
  </si>
  <si>
    <t>Επιμέρους Διαφορές και τετράγωνα</t>
  </si>
  <si>
    <t>Άθροισμα τετραγώνων</t>
  </si>
  <si>
    <t>Διασπορά</t>
  </si>
  <si>
    <t>Μέσο σφάλμα</t>
  </si>
  <si>
    <t>Τιμή πίνακα</t>
  </si>
  <si>
    <t>Αριστερό διάστημα</t>
  </si>
  <si>
    <t>Δεξιό διάστημα</t>
  </si>
  <si>
    <t>ΕΛΕΓΧΟΣ TYXAIOTHTAΣ ΑΣΚΗΣΗ 2</t>
  </si>
  <si>
    <t>Διάστημα</t>
  </si>
  <si>
    <t>Oi</t>
  </si>
  <si>
    <t>Ei</t>
  </si>
  <si>
    <t>1 [0..2)</t>
  </si>
  <si>
    <t>2 [2..4)</t>
  </si>
  <si>
    <t>3 [4..6)</t>
  </si>
  <si>
    <t>4 [6..8)</t>
  </si>
  <si>
    <t>5 [8..10]</t>
  </si>
  <si>
    <t>Oi-Ei</t>
  </si>
  <si>
    <t>(Oi-Ei)^2</t>
  </si>
  <si>
    <t>[(Oi-Ei)^2]/Ei</t>
  </si>
  <si>
    <t>Τιμή πίνακα 11,1</t>
  </si>
  <si>
    <t>15&gt;11,1, μη ομοιόμορφη κατανομή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</si>
</sst>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1" defaultTableStyle="TableStyleMedium9" defaultPivotStyle="PivotStyleLight16">
    <tableStyle name="Invisible" pivot="0" table="0" count="0" xr9:uid="{6FC9CE27-4DFF-4AE8-9858-E96152412B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1682351</xdr:colOff>
      <xdr:row>16</xdr:row>
      <xdr:rowOff>95250</xdr:rowOff>
    </xdr:from>
    <xdr:to>
      <xdr:col>13</xdr:col>
      <xdr:colOff>451792</xdr:colOff>
      <xdr:row>36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F036156-0A5D-4D98-8E1A-7394462C0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7376" y="3524250"/>
          <a:ext cx="4208216" cy="384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33</xdr:row>
      <xdr:rowOff>9525</xdr:rowOff>
    </xdr:from>
    <xdr:to>
      <xdr:col>8</xdr:col>
      <xdr:colOff>1481564</xdr:colOff>
      <xdr:row>52</xdr:row>
      <xdr:rowOff>62433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5926BBA-5A29-4283-A0C6-8317D6A17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" y="6677025"/>
          <a:ext cx="6863189" cy="3672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A22" workbookViewId="0">
      <selection activeCell="E10" sqref="E10"/>
    </sheetView>
  </sheetViews>
  <sheetFormatPr defaultRowHeight="15" x14ac:dyDescent="0.25"/>
  <cols>
    <col min="1" max="1" width="11.5703125" bestFit="1" customWidth="1"/>
    <col min="2" max="2" width="10" customWidth="1"/>
    <col min="4" max="5" width="10.140625" customWidth="1"/>
    <col min="6" max="6" width="12.5703125" bestFit="1" customWidth="1"/>
    <col min="8" max="8" width="16" bestFit="1" customWidth="1"/>
    <col min="9" max="9" width="26.42578125" bestFit="1" customWidth="1"/>
    <col min="10" max="10" width="9.7109375" customWidth="1"/>
    <col min="11" max="11" width="23.140625" customWidth="1"/>
    <col min="12" max="12" width="13.140625" customWidth="1"/>
  </cols>
  <sheetData>
    <row r="1" spans="1:16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2" t="s">
        <v>6</v>
      </c>
      <c r="I1" s="2" t="s">
        <v>7</v>
      </c>
      <c r="J1" s="7" t="s">
        <v>8</v>
      </c>
      <c r="K1" s="7"/>
      <c r="L1" s="6" t="s">
        <v>9</v>
      </c>
      <c r="M1" s="5" t="s">
        <v>10</v>
      </c>
      <c r="N1" s="6" t="s">
        <v>11</v>
      </c>
      <c r="O1" s="5" t="s">
        <v>12</v>
      </c>
      <c r="P1" s="4"/>
    </row>
    <row r="2" spans="1:16" x14ac:dyDescent="0.25">
      <c r="A2" s="2">
        <v>1</v>
      </c>
      <c r="B2" s="1">
        <f>3+9+90+7+9+72+8</f>
        <v>198</v>
      </c>
      <c r="C2" s="1">
        <f>2+9+90+7+9+72+8+7+72+8</f>
        <v>284</v>
      </c>
      <c r="D2" s="1">
        <f>1+9+90+7+9+72+8</f>
        <v>196</v>
      </c>
      <c r="E2" s="1">
        <f>115+72+8+7+72+8</f>
        <v>282</v>
      </c>
      <c r="F2" s="1">
        <f>114+72+8+7+72+8</f>
        <v>281</v>
      </c>
      <c r="H2" s="1">
        <f>SUM(B2:F2)/5</f>
        <v>248.2</v>
      </c>
      <c r="I2" s="3">
        <f>SUM(B2:F6)/25</f>
        <v>303.05716400000006</v>
      </c>
      <c r="J2" s="1">
        <f>H2-$I$2</f>
        <v>-54.857164000000068</v>
      </c>
      <c r="K2" s="1">
        <f>POWER(J2,2)</f>
        <v>3009.3084421229037</v>
      </c>
      <c r="L2" s="1">
        <f>SUM(K2:K6)</f>
        <v>8304.1542067699374</v>
      </c>
      <c r="M2">
        <f>L2/4</f>
        <v>2076.0385516924844</v>
      </c>
      <c r="N2">
        <f>SQRT(M2)/SQRT(5)</f>
        <v>20.376646199472987</v>
      </c>
      <c r="O2">
        <v>2.7759999999999998</v>
      </c>
    </row>
    <row r="3" spans="1:16" x14ac:dyDescent="0.25">
      <c r="A3" s="2">
        <v>2</v>
      </c>
      <c r="B3" s="1">
        <f>B2*1.1</f>
        <v>217.8</v>
      </c>
      <c r="C3" s="1">
        <f t="shared" ref="C3:F6" si="0">C2*1.1</f>
        <v>312.40000000000003</v>
      </c>
      <c r="D3" s="1">
        <f t="shared" si="0"/>
        <v>215.60000000000002</v>
      </c>
      <c r="E3" s="1">
        <f t="shared" si="0"/>
        <v>310.20000000000005</v>
      </c>
      <c r="F3" s="1">
        <f t="shared" si="0"/>
        <v>309.10000000000002</v>
      </c>
      <c r="H3" s="1">
        <f t="shared" ref="H3:H6" si="1">SUM(B3:F3)/5</f>
        <v>273.02</v>
      </c>
      <c r="J3" s="1">
        <f t="shared" ref="J3:J6" si="2">H3-$I$2</f>
        <v>-30.037164000000075</v>
      </c>
      <c r="K3" s="1">
        <f t="shared" ref="K3:K6" si="3">POWER(J3,2)</f>
        <v>902.23122116290051</v>
      </c>
    </row>
    <row r="4" spans="1:16" x14ac:dyDescent="0.25">
      <c r="A4" s="2">
        <v>3</v>
      </c>
      <c r="B4" s="1">
        <f t="shared" ref="B4:B6" si="4">B3*1.1</f>
        <v>239.58000000000004</v>
      </c>
      <c r="C4" s="1">
        <f t="shared" si="0"/>
        <v>343.64000000000004</v>
      </c>
      <c r="D4" s="1">
        <f t="shared" si="0"/>
        <v>237.16000000000005</v>
      </c>
      <c r="E4" s="1">
        <f t="shared" si="0"/>
        <v>341.22000000000008</v>
      </c>
      <c r="F4" s="1">
        <f t="shared" si="0"/>
        <v>340.01000000000005</v>
      </c>
      <c r="H4" s="1">
        <f t="shared" si="1"/>
        <v>300.322</v>
      </c>
      <c r="J4" s="1">
        <f t="shared" si="2"/>
        <v>-2.7351640000000543</v>
      </c>
      <c r="K4" s="1">
        <f t="shared" si="3"/>
        <v>7.4811221068962972</v>
      </c>
    </row>
    <row r="5" spans="1:16" x14ac:dyDescent="0.25">
      <c r="A5" s="2">
        <v>4</v>
      </c>
      <c r="B5" s="1">
        <f t="shared" si="4"/>
        <v>263.53800000000007</v>
      </c>
      <c r="C5" s="1">
        <f t="shared" si="0"/>
        <v>378.00400000000008</v>
      </c>
      <c r="D5" s="1">
        <f t="shared" si="0"/>
        <v>260.87600000000009</v>
      </c>
      <c r="E5" s="1">
        <f t="shared" si="0"/>
        <v>375.3420000000001</v>
      </c>
      <c r="F5" s="1">
        <f t="shared" si="0"/>
        <v>374.01100000000008</v>
      </c>
      <c r="H5" s="1">
        <f t="shared" si="1"/>
        <v>330.35420000000005</v>
      </c>
      <c r="J5" s="1">
        <f t="shared" si="2"/>
        <v>27.297035999999991</v>
      </c>
      <c r="K5" s="1">
        <f t="shared" si="3"/>
        <v>745.12817438529555</v>
      </c>
    </row>
    <row r="6" spans="1:16" x14ac:dyDescent="0.25">
      <c r="A6" s="2">
        <v>5</v>
      </c>
      <c r="B6" s="1">
        <f t="shared" si="4"/>
        <v>289.8918000000001</v>
      </c>
      <c r="C6" s="1">
        <f t="shared" si="0"/>
        <v>415.8044000000001</v>
      </c>
      <c r="D6" s="1">
        <f t="shared" si="0"/>
        <v>286.9636000000001</v>
      </c>
      <c r="E6" s="1">
        <f t="shared" si="0"/>
        <v>412.87620000000015</v>
      </c>
      <c r="F6" s="1">
        <f t="shared" si="0"/>
        <v>411.41210000000012</v>
      </c>
      <c r="H6" s="1">
        <f t="shared" si="1"/>
        <v>363.38962000000009</v>
      </c>
      <c r="J6" s="1">
        <f t="shared" si="2"/>
        <v>60.332456000000036</v>
      </c>
      <c r="K6" s="1">
        <f t="shared" si="3"/>
        <v>3640.0052469919406</v>
      </c>
    </row>
    <row r="10" spans="1:16" ht="30" x14ac:dyDescent="0.25">
      <c r="H10" s="6" t="s">
        <v>13</v>
      </c>
      <c r="I10" s="6" t="s">
        <v>14</v>
      </c>
    </row>
    <row r="11" spans="1:16" x14ac:dyDescent="0.25">
      <c r="H11" s="3">
        <f>I2- (O2*N2)</f>
        <v>246.49159415026304</v>
      </c>
      <c r="I11" s="3">
        <f>I2+(N2*O2)</f>
        <v>359.62273384973707</v>
      </c>
    </row>
    <row r="15" spans="1:16" x14ac:dyDescent="0.25">
      <c r="A15" s="7" t="s">
        <v>15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7" spans="1:11" x14ac:dyDescent="0.25">
      <c r="A17" t="s">
        <v>16</v>
      </c>
      <c r="B17" s="2" t="s">
        <v>17</v>
      </c>
      <c r="C17" s="2" t="s">
        <v>18</v>
      </c>
      <c r="D17" s="2" t="s">
        <v>24</v>
      </c>
      <c r="E17" s="2" t="s">
        <v>25</v>
      </c>
      <c r="F17" s="2" t="s">
        <v>26</v>
      </c>
      <c r="G17" s="2"/>
      <c r="H17" s="2" t="s">
        <v>27</v>
      </c>
      <c r="I17" s="2"/>
      <c r="J17" s="2"/>
      <c r="K17" s="2"/>
    </row>
    <row r="18" spans="1:11" x14ac:dyDescent="0.25">
      <c r="A18" t="s">
        <v>19</v>
      </c>
      <c r="B18">
        <v>0</v>
      </c>
      <c r="C18">
        <v>4</v>
      </c>
      <c r="D18">
        <f>B18-C18</f>
        <v>-4</v>
      </c>
      <c r="E18">
        <f>POWER(D18,2)</f>
        <v>16</v>
      </c>
      <c r="F18">
        <f>E18/C18</f>
        <v>4</v>
      </c>
    </row>
    <row r="19" spans="1:11" x14ac:dyDescent="0.25">
      <c r="A19" t="s">
        <v>20</v>
      </c>
      <c r="B19">
        <v>1</v>
      </c>
      <c r="C19">
        <v>4</v>
      </c>
      <c r="D19">
        <f t="shared" ref="D19:D22" si="5">B19-C19</f>
        <v>-3</v>
      </c>
      <c r="E19">
        <f t="shared" ref="E19:E22" si="6">POWER(D19,2)</f>
        <v>9</v>
      </c>
      <c r="F19">
        <f t="shared" ref="F19:F22" si="7">E19/C19</f>
        <v>2.25</v>
      </c>
    </row>
    <row r="20" spans="1:11" x14ac:dyDescent="0.25">
      <c r="A20" t="s">
        <v>21</v>
      </c>
      <c r="B20">
        <v>3</v>
      </c>
      <c r="C20">
        <v>4</v>
      </c>
      <c r="D20">
        <f t="shared" si="5"/>
        <v>-1</v>
      </c>
      <c r="E20">
        <f t="shared" si="6"/>
        <v>1</v>
      </c>
      <c r="F20">
        <f t="shared" si="7"/>
        <v>0.25</v>
      </c>
    </row>
    <row r="21" spans="1:11" x14ac:dyDescent="0.25">
      <c r="A21" t="s">
        <v>22</v>
      </c>
      <c r="B21">
        <v>7</v>
      </c>
      <c r="C21">
        <v>4</v>
      </c>
      <c r="D21">
        <f t="shared" si="5"/>
        <v>3</v>
      </c>
      <c r="E21">
        <f t="shared" si="6"/>
        <v>9</v>
      </c>
      <c r="F21">
        <f t="shared" si="7"/>
        <v>2.25</v>
      </c>
    </row>
    <row r="22" spans="1:11" x14ac:dyDescent="0.25">
      <c r="A22" t="s">
        <v>23</v>
      </c>
      <c r="B22">
        <v>9</v>
      </c>
      <c r="C22">
        <v>4</v>
      </c>
      <c r="D22">
        <f t="shared" si="5"/>
        <v>5</v>
      </c>
      <c r="E22">
        <f t="shared" si="6"/>
        <v>25</v>
      </c>
      <c r="F22">
        <f t="shared" si="7"/>
        <v>6.25</v>
      </c>
    </row>
    <row r="23" spans="1:11" x14ac:dyDescent="0.25">
      <c r="F23" s="2">
        <f>SUM(F18:F22)</f>
        <v>15</v>
      </c>
      <c r="H23" s="8" t="s">
        <v>28</v>
      </c>
      <c r="I23" s="8"/>
    </row>
  </sheetData>
  <mergeCells count="3">
    <mergeCell ref="J1:K1"/>
    <mergeCell ref="A15:O15"/>
    <mergeCell ref="H23:I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Σταύρος</dc:creator>
  <cp:lastModifiedBy>Stavros Souravlas</cp:lastModifiedBy>
  <dcterms:created xsi:type="dcterms:W3CDTF">2020-06-14T06:48:44Z</dcterms:created>
  <dcterms:modified xsi:type="dcterms:W3CDTF">2021-06-13T10:04:41Z</dcterms:modified>
</cp:coreProperties>
</file>